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<sst xmlns="http://schemas.openxmlformats.org/spreadsheetml/2006/main" count="187" uniqueCount="159">
  <si>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</si>
  <si>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</si>
  <si>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</si>
  <si>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</si>
  <si>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</si>
  <si>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</si>
  <si>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</si>
  <si>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</si>
  <si>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</si>
  <si>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</si>
  <si>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</si>
  <si>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</si>
  <si>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</si>
  <si>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</si>
  <si>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</si>
  <si>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</si>
  <si>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</si>
  <si>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</si>
  <si>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</si>
  <si>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</si>
  <si>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</si>
  <si>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</si>
  <si>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</si>
  <si>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</si>
  <si>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</si>
  <si>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</si>
  <si>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</si>
  <si>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</si>
  <si>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</si>
  <si>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</si>
  <si>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</si>
  <si>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</si>
  <si>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</si>
  <si>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</si>
  <si>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</si>
  <si>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</si>
  <si>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</si>
  <si>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</si>
  <si>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</si>
  <si>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</si>
  <si>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</si>
  <si>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</si>
  <si>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</si>
  <si>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</si>
  <si>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</si>
  <si>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</si>
  <si>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</si>
  <si>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</si>
  <si>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</si>
  <si>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</si>
  <si>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</si>
  <si>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</si>
  <si>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</si>
  <si>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</si>
  <si>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</si>
  <si>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</si>
  <si>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</si>
  <si>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</si>
  <si>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</si>
  <si>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</si>
  <si>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</si>
  <si>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</si>
  <si>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</si>
  <si>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</si>
  <si>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</si>
  <si>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</si>
  <si>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</si>
  <si>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</si>
  <si>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</si>
  <si>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</si>
  <si>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</si>
  <si>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</si>
  <si>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</si>
  <si>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</si>
  <si>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</si>
  <si>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</si>
  <si>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</si>
  <si>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</si>
  <si>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</si>
  <si>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</si>
  <si>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</si>
  <si>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</si>
  <si>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</si>
  <si>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</si>
  <si>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</si>
  <si>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</si>
  <si>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</si>
  <si>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</si>
  <si>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</si>
  <si>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</si>
  <si>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</si>
  <si>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</si>
  <si>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</si>
  <si>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</si>
  <si>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</si>
  <si>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</si>
  <si>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</si>
  <si>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</si>
  <si>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</si>
  <si>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</si>
  <si>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</si>
  <si>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</si>
  <si>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</si>
  <si>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</si>
  <si>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</si>
  <si>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</si>
  <si>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</si>
  <si>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</si>
  <si>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</si>
  <si>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</si>
  <si>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</si>
  <si>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</si>
  <si>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</si>
  <si>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</si>
  <si>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</si>
  <si>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</si>
  <si>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</si>
  <si>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</si>
  <si>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</si>
  <si>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</si>
  <si>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</si>
  <si>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</si>
  <si>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</si>
  <si>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</si>
  <si>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</si>
  <si>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Броварський міськрайонний суд Київської області</t>
  </si>
  <si>
    <t>07400. Київська область.м. Бровари</t>
  </si>
  <si>
    <t>вул. Грушевського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</si>
  <si>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</si>
  <si>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</si>
  <si>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</si>
  <si>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</si>
  <si>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</si>
  <si>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</si>
  <si>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</si>
  <si>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</si>
  <si>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</si>
  <si>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</si>
  <si>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</si>
  <si>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</si>
  <si>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</si>
  <si>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</si>
  <si>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</si>
  <si>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</si>
  <si>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</si>
  <si>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</si>
  <si>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</si>
  <si>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</si>
  <si>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</si>
  <si>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</si>
  <si>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</si>
  <si>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</si>
  <si>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</si>
  <si>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</si>
  <si>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В.О. Василишин</t>
  </si>
  <si>
    <t>І.А. Наумець</t>
  </si>
  <si>
    <t>04594 6-06-60</t>
  </si>
  <si>
    <t>inbox@br.ko.court.gov.ua</t>
  </si>
  <si>
    <t>2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</si>
</sst>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2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&amp;L34B8B661&amp;C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3069</v>
      </c>
      <c r="D6" s="88">
        <f>SUM(D7,D10,D13,D14,D15,D21,D24,D25,D18,D19,D20)</f>
        <v>4305461.870000012</v>
      </c>
      <c r="E6" s="88">
        <f>SUM(E7,E10,E13,E14,E15,E21,E24,E25,E18,E19,E20)</f>
        <v>2444</v>
      </c>
      <c r="F6" s="88">
        <f>SUM(F7,F10,F13,F14,F15,F21,F24,F25,F18,F19,F20)</f>
        <v>2957520.5100000086</v>
      </c>
      <c r="G6" s="88">
        <f>SUM(G7,G10,G13,G14,G15,G21,G24,G25,G18,G19,G20)</f>
        <v>17</v>
      </c>
      <c r="H6" s="88">
        <f>SUM(H7,H10,H13,H14,H15,H21,H24,H25,H18,H19,H20)</f>
        <v>17165.28</v>
      </c>
      <c r="I6" s="88">
        <f>SUM(I7,I10,I13,I14,I15,I21,I24,I25,I18,I19,I20)</f>
        <v>253</v>
      </c>
      <c r="J6" s="88">
        <f>SUM(J7,J10,J13,J14,J15,J21,J24,J25,J18,J19,J20)</f>
        <v>192812.30000000005</v>
      </c>
      <c r="K6" s="88">
        <f>SUM(K7,K10,K13,K14,K15,K21,K24,K25,K18,K19,K20)</f>
        <v>399</v>
      </c>
      <c r="L6" s="88">
        <f>SUM(L7,L10,L13,L14,L15,L21,L24,L25,L18,L19,L20)</f>
        <v>1263266.3899999997</v>
      </c>
    </row>
    <row r="7" spans="1:12" ht="12.75" customHeight="1">
      <c r="A7" s="86">
        <v>2</v>
      </c>
      <c r="B7" s="89" t="s">
        <v>68</v>
      </c>
      <c r="C7" s="90">
        <v>683</v>
      </c>
      <c r="D7" s="90">
        <v>2749019.95</v>
      </c>
      <c r="E7" s="90">
        <v>546</v>
      </c>
      <c r="F7" s="90">
        <v>1571285.77</v>
      </c>
      <c r="G7" s="90">
        <v>3</v>
      </c>
      <c r="H7" s="90">
        <v>8029.08</v>
      </c>
      <c r="I7" s="90">
        <v>18</v>
      </c>
      <c r="J7" s="90">
        <v>28232.95</v>
      </c>
      <c r="K7" s="90">
        <v>116</v>
      </c>
      <c r="L7" s="90">
        <v>1099432.74</v>
      </c>
    </row>
    <row r="8" spans="1:12" ht="12.75">
      <c r="A8" s="86">
        <v>3</v>
      </c>
      <c r="B8" s="91" t="s">
        <v>69</v>
      </c>
      <c r="C8" s="90">
        <v>348</v>
      </c>
      <c r="D8" s="90">
        <v>1847923.28</v>
      </c>
      <c r="E8" s="90">
        <v>331</v>
      </c>
      <c r="F8" s="90">
        <v>922285.69</v>
      </c>
      <c r="G8" s="90">
        <v>2</v>
      </c>
      <c r="H8" s="90">
        <v>4372</v>
      </c>
      <c r="I8" s="90">
        <v>8</v>
      </c>
      <c r="J8" s="90">
        <v>12803.94</v>
      </c>
      <c r="K8" s="90">
        <v>7</v>
      </c>
      <c r="L8" s="90">
        <v>883236</v>
      </c>
    </row>
    <row r="9" spans="1:12" ht="12.75">
      <c r="A9" s="86">
        <v>4</v>
      </c>
      <c r="B9" s="91" t="s">
        <v>70</v>
      </c>
      <c r="C9" s="90">
        <v>335</v>
      </c>
      <c r="D9" s="90">
        <v>901096.670000003</v>
      </c>
      <c r="E9" s="90">
        <v>215</v>
      </c>
      <c r="F9" s="90">
        <v>649000.080000001</v>
      </c>
      <c r="G9" s="90">
        <v>1</v>
      </c>
      <c r="H9" s="90">
        <v>3657.08</v>
      </c>
      <c r="I9" s="90">
        <v>10</v>
      </c>
      <c r="J9" s="90">
        <v>15429.01</v>
      </c>
      <c r="K9" s="90">
        <v>109</v>
      </c>
      <c r="L9" s="90">
        <v>216196.74</v>
      </c>
    </row>
    <row r="10" spans="1:12" ht="12.75">
      <c r="A10" s="86">
        <v>5</v>
      </c>
      <c r="B10" s="89" t="s">
        <v>71</v>
      </c>
      <c r="C10" s="90">
        <v>529</v>
      </c>
      <c r="D10" s="90">
        <v>579172.070000004</v>
      </c>
      <c r="E10" s="90">
        <v>353</v>
      </c>
      <c r="F10" s="90">
        <v>525632.070000002</v>
      </c>
      <c r="G10" s="90">
        <v>8</v>
      </c>
      <c r="H10" s="90">
        <v>5747.2</v>
      </c>
      <c r="I10" s="90">
        <v>127</v>
      </c>
      <c r="J10" s="90">
        <v>135477.45</v>
      </c>
      <c r="K10" s="90">
        <v>78</v>
      </c>
      <c r="L10" s="90">
        <v>88228.9999999999</v>
      </c>
    </row>
    <row r="11" spans="1:12" ht="12.75">
      <c r="A11" s="86">
        <v>6</v>
      </c>
      <c r="B11" s="91" t="s">
        <v>72</v>
      </c>
      <c r="C11" s="90">
        <v>37</v>
      </c>
      <c r="D11" s="90">
        <v>91797</v>
      </c>
      <c r="E11" s="90">
        <v>29</v>
      </c>
      <c r="F11" s="90">
        <v>178663</v>
      </c>
      <c r="G11" s="90"/>
      <c r="H11" s="90"/>
      <c r="I11" s="90">
        <v>9</v>
      </c>
      <c r="J11" s="90">
        <v>11880.6</v>
      </c>
      <c r="K11" s="90">
        <v>8</v>
      </c>
      <c r="L11" s="90">
        <v>19848</v>
      </c>
    </row>
    <row r="12" spans="1:12" ht="12.75">
      <c r="A12" s="86">
        <v>7</v>
      </c>
      <c r="B12" s="91" t="s">
        <v>73</v>
      </c>
      <c r="C12" s="90">
        <v>492</v>
      </c>
      <c r="D12" s="90">
        <v>487375.070000003</v>
      </c>
      <c r="E12" s="90">
        <v>324</v>
      </c>
      <c r="F12" s="90">
        <v>346969.070000001</v>
      </c>
      <c r="G12" s="90">
        <v>8</v>
      </c>
      <c r="H12" s="90">
        <v>5747.2</v>
      </c>
      <c r="I12" s="90">
        <v>118</v>
      </c>
      <c r="J12" s="90">
        <v>123596.85</v>
      </c>
      <c r="K12" s="90">
        <v>70</v>
      </c>
      <c r="L12" s="90">
        <v>68381</v>
      </c>
    </row>
    <row r="13" spans="1:12" ht="12.75">
      <c r="A13" s="86">
        <v>8</v>
      </c>
      <c r="B13" s="89" t="s">
        <v>18</v>
      </c>
      <c r="C13" s="90">
        <v>580</v>
      </c>
      <c r="D13" s="90">
        <v>574494.800000006</v>
      </c>
      <c r="E13" s="90">
        <v>554</v>
      </c>
      <c r="F13" s="90">
        <v>538596.130000005</v>
      </c>
      <c r="G13" s="90">
        <v>5</v>
      </c>
      <c r="H13" s="90">
        <v>2892.8</v>
      </c>
      <c r="I13" s="90">
        <v>5</v>
      </c>
      <c r="J13" s="90">
        <v>3758.6</v>
      </c>
      <c r="K13" s="90">
        <v>11</v>
      </c>
      <c r="L13" s="90">
        <v>10916.4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325</v>
      </c>
      <c r="D15" s="90">
        <v>169030.3</v>
      </c>
      <c r="E15" s="90">
        <v>253</v>
      </c>
      <c r="F15" s="90">
        <v>140794.76</v>
      </c>
      <c r="G15" s="90">
        <v>1</v>
      </c>
      <c r="H15" s="90">
        <v>496.2</v>
      </c>
      <c r="I15" s="90"/>
      <c r="J15" s="90"/>
      <c r="K15" s="90">
        <v>69</v>
      </c>
      <c r="L15" s="90">
        <v>34111.2</v>
      </c>
    </row>
    <row r="16" spans="1:12" ht="12.75">
      <c r="A16" s="86">
        <v>11</v>
      </c>
      <c r="B16" s="91" t="s">
        <v>72</v>
      </c>
      <c r="C16" s="90">
        <v>11</v>
      </c>
      <c r="D16" s="90">
        <v>13645.5</v>
      </c>
      <c r="E16" s="90">
        <v>11</v>
      </c>
      <c r="F16" s="90">
        <v>15689.8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314</v>
      </c>
      <c r="D17" s="90">
        <v>155384.8</v>
      </c>
      <c r="E17" s="90">
        <v>242</v>
      </c>
      <c r="F17" s="90">
        <v>125104.96</v>
      </c>
      <c r="G17" s="90">
        <v>1</v>
      </c>
      <c r="H17" s="90">
        <v>496.2</v>
      </c>
      <c r="I17" s="90"/>
      <c r="J17" s="90"/>
      <c r="K17" s="90">
        <v>69</v>
      </c>
      <c r="L17" s="90">
        <v>34111.2</v>
      </c>
    </row>
    <row r="18" spans="1:12" ht="12.75">
      <c r="A18" s="86">
        <v>13</v>
      </c>
      <c r="B18" s="92" t="s">
        <v>93</v>
      </c>
      <c r="C18" s="90">
        <v>935</v>
      </c>
      <c r="D18" s="90">
        <v>231635.900000003</v>
      </c>
      <c r="E18" s="90">
        <v>724</v>
      </c>
      <c r="F18" s="90">
        <v>179407.000000002</v>
      </c>
      <c r="G18" s="90"/>
      <c r="H18" s="90"/>
      <c r="I18" s="90">
        <v>101</v>
      </c>
      <c r="J18" s="90">
        <v>24847.1</v>
      </c>
      <c r="K18" s="90">
        <v>122</v>
      </c>
      <c r="L18" s="90">
        <v>30204.8999999999</v>
      </c>
    </row>
    <row r="19" spans="1:12" ht="12.75">
      <c r="A19" s="86">
        <v>14</v>
      </c>
      <c r="B19" s="92" t="s">
        <v>94</v>
      </c>
      <c r="C19" s="90">
        <v>17</v>
      </c>
      <c r="D19" s="90">
        <v>2108.85</v>
      </c>
      <c r="E19" s="90">
        <v>14</v>
      </c>
      <c r="F19" s="90">
        <v>1804.78</v>
      </c>
      <c r="G19" s="90"/>
      <c r="H19" s="90"/>
      <c r="I19" s="90">
        <v>2</v>
      </c>
      <c r="J19" s="90">
        <v>496.2</v>
      </c>
      <c r="K19" s="90">
        <v>3</v>
      </c>
      <c r="L19" s="90">
        <v>372.15</v>
      </c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64</v>
      </c>
      <c r="D39" s="88">
        <f>SUM(D40,D47,D48,D49)</f>
        <v>66073.9000000001</v>
      </c>
      <c r="E39" s="88">
        <f>SUM(E40,E47,E48,E49)</f>
        <v>56</v>
      </c>
      <c r="F39" s="88">
        <f>SUM(F40,F47,F48,F49)</f>
        <v>46515.18</v>
      </c>
      <c r="G39" s="88">
        <f>SUM(G40,G47,G48,G49)</f>
        <v>0</v>
      </c>
      <c r="H39" s="88">
        <f>SUM(H40,H47,H48,H49)</f>
        <v>0</v>
      </c>
      <c r="I39" s="88">
        <f>SUM(I40,I47,I48,I49)</f>
        <v>3</v>
      </c>
      <c r="J39" s="88">
        <f>SUM(J40,J47,J48,J49)</f>
        <v>2312.2</v>
      </c>
      <c r="K39" s="88">
        <f>SUM(K40,K47,K48,K49)</f>
        <v>5</v>
      </c>
      <c r="L39" s="88">
        <f>SUM(L40,L47,L48,L49)</f>
        <v>4877.6</v>
      </c>
    </row>
    <row r="40" spans="1:12" ht="12.75">
      <c r="A40" s="86">
        <v>35</v>
      </c>
      <c r="B40" s="89" t="s">
        <v>79</v>
      </c>
      <c r="C40" s="90">
        <f>SUM(C41,C44)</f>
        <v>63</v>
      </c>
      <c r="D40" s="90">
        <f>SUM(D41,D44)</f>
        <v>65329.6000000001</v>
      </c>
      <c r="E40" s="90">
        <f>SUM(E41,E44)</f>
        <v>55</v>
      </c>
      <c r="F40" s="90">
        <f>SUM(F41,F44)</f>
        <v>40560.78</v>
      </c>
      <c r="G40" s="90">
        <f>SUM(G41,G44)</f>
        <v>0</v>
      </c>
      <c r="H40" s="90">
        <f>SUM(H41,H44)</f>
        <v>0</v>
      </c>
      <c r="I40" s="90">
        <f>SUM(I41,I44)</f>
        <v>3</v>
      </c>
      <c r="J40" s="90">
        <f>SUM(J41,J44)</f>
        <v>2312.2</v>
      </c>
      <c r="K40" s="90">
        <f>SUM(K41,K44)</f>
        <v>5</v>
      </c>
      <c r="L40" s="90">
        <f>SUM(L41,L44)</f>
        <v>4877.6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63</v>
      </c>
      <c r="D44" s="90">
        <v>65329.6000000001</v>
      </c>
      <c r="E44" s="90">
        <v>55</v>
      </c>
      <c r="F44" s="90">
        <v>40560.78</v>
      </c>
      <c r="G44" s="90"/>
      <c r="H44" s="90"/>
      <c r="I44" s="90">
        <v>3</v>
      </c>
      <c r="J44" s="90">
        <v>2312.2</v>
      </c>
      <c r="K44" s="90">
        <v>5</v>
      </c>
      <c r="L44" s="90">
        <v>4877.6</v>
      </c>
    </row>
    <row r="45" spans="1:12" ht="25.5">
      <c r="A45" s="86">
        <v>40</v>
      </c>
      <c r="B45" s="91" t="s">
        <v>83</v>
      </c>
      <c r="C45" s="90">
        <v>2</v>
      </c>
      <c r="D45" s="90">
        <v>4962</v>
      </c>
      <c r="E45" s="90"/>
      <c r="F45" s="90"/>
      <c r="G45" s="90"/>
      <c r="H45" s="90"/>
      <c r="I45" s="90">
        <v>2</v>
      </c>
      <c r="J45" s="90">
        <v>1816</v>
      </c>
      <c r="K45" s="90"/>
      <c r="L45" s="90"/>
    </row>
    <row r="46" spans="1:12" ht="12.75">
      <c r="A46" s="86">
        <v>41</v>
      </c>
      <c r="B46" s="91" t="s">
        <v>73</v>
      </c>
      <c r="C46" s="90">
        <v>61</v>
      </c>
      <c r="D46" s="90">
        <v>60367.6000000001</v>
      </c>
      <c r="E46" s="90">
        <v>55</v>
      </c>
      <c r="F46" s="90">
        <v>40560.78</v>
      </c>
      <c r="G46" s="90"/>
      <c r="H46" s="90"/>
      <c r="I46" s="90">
        <v>1</v>
      </c>
      <c r="J46" s="90">
        <v>496.2</v>
      </c>
      <c r="K46" s="90">
        <v>5</v>
      </c>
      <c r="L46" s="90">
        <v>4877.6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>
        <v>1</v>
      </c>
      <c r="D49" s="90">
        <v>744.3</v>
      </c>
      <c r="E49" s="90">
        <v>1</v>
      </c>
      <c r="F49" s="90">
        <v>5954.4</v>
      </c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76</v>
      </c>
      <c r="D50" s="88">
        <f>SUM(D51:D54)</f>
        <v>3669.42</v>
      </c>
      <c r="E50" s="88">
        <f>SUM(E51:E54)</f>
        <v>76</v>
      </c>
      <c r="F50" s="88">
        <f>SUM(F51:F54)</f>
        <v>3669.3999999999996</v>
      </c>
      <c r="G50" s="88">
        <f>SUM(G51:G54)</f>
        <v>0</v>
      </c>
      <c r="H50" s="88">
        <f>SUM(H51:H54)</f>
        <v>0</v>
      </c>
      <c r="I50" s="88">
        <f>SUM(I51:I54)</f>
        <v>3</v>
      </c>
      <c r="J50" s="88">
        <f>SUM(J51:J54)</f>
        <v>37.22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50</v>
      </c>
      <c r="D51" s="90">
        <v>1630.04</v>
      </c>
      <c r="E51" s="90">
        <v>50</v>
      </c>
      <c r="F51" s="90">
        <v>1630.02</v>
      </c>
      <c r="G51" s="90"/>
      <c r="H51" s="90"/>
      <c r="I51" s="90">
        <v>3</v>
      </c>
      <c r="J51" s="90">
        <v>37.22</v>
      </c>
      <c r="K51" s="90"/>
      <c r="L51" s="90"/>
    </row>
    <row r="52" spans="1:12" ht="12.75">
      <c r="A52" s="86">
        <v>47</v>
      </c>
      <c r="B52" s="89" t="s">
        <v>10</v>
      </c>
      <c r="C52" s="90">
        <v>23</v>
      </c>
      <c r="D52" s="90">
        <v>1711.89</v>
      </c>
      <c r="E52" s="90">
        <v>23</v>
      </c>
      <c r="F52" s="90">
        <v>1711.89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3</v>
      </c>
      <c r="D54" s="90">
        <v>327.49</v>
      </c>
      <c r="E54" s="90">
        <v>3</v>
      </c>
      <c r="F54" s="90">
        <v>327.49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1810</v>
      </c>
      <c r="D55" s="88">
        <v>897826.599999974</v>
      </c>
      <c r="E55" s="88">
        <v>812</v>
      </c>
      <c r="F55" s="88">
        <v>402706.200000006</v>
      </c>
      <c r="G55" s="88"/>
      <c r="H55" s="88"/>
      <c r="I55" s="88">
        <v>1692</v>
      </c>
      <c r="J55" s="88">
        <v>855275.999999977</v>
      </c>
      <c r="K55" s="88">
        <v>118</v>
      </c>
      <c r="L55" s="88">
        <v>88777.5999999998</v>
      </c>
    </row>
    <row r="56" spans="1:12" ht="19.5" customHeight="1">
      <c r="A56" s="86">
        <v>51</v>
      </c>
      <c r="B56" s="95" t="s">
        <v>128</v>
      </c>
      <c r="C56" s="88">
        <f>SUM(C6,C28,C39,C50,C55)</f>
        <v>5019</v>
      </c>
      <c r="D56" s="88">
        <f>SUM(D6,D28,D39,D50,D55)</f>
        <v>5273031.789999986</v>
      </c>
      <c r="E56" s="88">
        <f>SUM(E6,E28,E39,E50,E55)</f>
        <v>3388</v>
      </c>
      <c r="F56" s="88">
        <f>SUM(F6,F28,F39,F50,F55)</f>
        <v>3410411.290000015</v>
      </c>
      <c r="G56" s="88">
        <f>SUM(G6,G28,G39,G50,G55)</f>
        <v>17</v>
      </c>
      <c r="H56" s="88">
        <f>SUM(H6,H28,H39,H50,H55)</f>
        <v>17165.28</v>
      </c>
      <c r="I56" s="88">
        <f>SUM(I6,I28,I39,I50,I55)</f>
        <v>1951</v>
      </c>
      <c r="J56" s="88">
        <f>SUM(J6,J28,J39,J50,J55)</f>
        <v>1050437.719999977</v>
      </c>
      <c r="K56" s="88">
        <f>SUM(K6,K28,K39,K50,K55)</f>
        <v>522</v>
      </c>
      <c r="L56" s="88">
        <f>SUM(L6,L28,L39,L50,L55)</f>
        <v>1356921.5899999996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&amp;L34B8B661&amp;CФорма № 10, Підрозділ: Броварський міськрайонний суд Київської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522</v>
      </c>
      <c r="G5" s="97">
        <f>SUM(G6:G26)</f>
        <v>1326231.62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40</v>
      </c>
      <c r="G6" s="99">
        <v>36728.14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13</v>
      </c>
      <c r="G7" s="99">
        <v>66414.78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231</v>
      </c>
      <c r="G8" s="99">
        <v>159590.93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>
        <v>7</v>
      </c>
      <c r="G10" s="99">
        <v>3473.4</v>
      </c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14</v>
      </c>
      <c r="G11" s="99">
        <v>48673.2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>
        <v>1</v>
      </c>
      <c r="G12" s="99">
        <v>992.4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45</v>
      </c>
      <c r="G14" s="99">
        <v>52197.4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>
        <v>14</v>
      </c>
      <c r="G15" s="99">
        <v>8063.25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>
        <v>89</v>
      </c>
      <c r="G17" s="99">
        <v>44119.6</v>
      </c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12</v>
      </c>
      <c r="G18" s="99">
        <v>9556.12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>
        <v>1</v>
      </c>
      <c r="G22" s="99">
        <v>908</v>
      </c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52</v>
      </c>
      <c r="G24" s="99">
        <v>25675.8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>
        <v>3</v>
      </c>
      <c r="G25" s="99">
        <v>869838.6</v>
      </c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156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157</v>
      </c>
      <c r="D39" s="159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&amp;L34B8B661&amp;CФорма № 10, Підрозділ: Броварський міськрайонний суд Київської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2022-11-24T11:52:15Z</cp:lastPrinted>
  <dcterms:created xsi:type="dcterms:W3CDTF">2015-09-09T10:27:32Z</dcterms:created>
  <dcterms:modified xsi:type="dcterms:W3CDTF">2023-02-02T08:29:42Z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10_00361_4.2022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1A63C2D4</vt:lpwstr>
  </property>
  <property fmtid="{D5CDD505-2E9C-101B-9397-08002B2CF9AE}" pid="10" name="Підрозд">
    <vt:lpwstr>Броварський міськрайонний суд Київської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595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3.30.0.1583</vt:lpwstr>
  </property>
</Properties>
</file>